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COMLI\COMLI\LICITAÇÃO\Licitação 2025\CHAMAMENTO\03 - LINKS DE INTERNET (MEMO 080.2025-DVEND)\"/>
    </mc:Choice>
  </mc:AlternateContent>
  <xr:revisionPtr revIDLastSave="0" documentId="13_ncr:1_{193D26D3-3DF4-4E3A-B08E-77034F39B5CE}" xr6:coauthVersionLast="47" xr6:coauthVersionMax="47" xr10:uidLastSave="{00000000-0000-0000-0000-000000000000}"/>
  <bookViews>
    <workbookView xWindow="-108" yWindow="-108" windowWidth="23256" windowHeight="12456" xr2:uid="{9A90518C-F906-498F-8F97-8C1C82FCA61E}"/>
  </bookViews>
  <sheets>
    <sheet name="MEMÓRIA DE CÁLC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E37" i="1"/>
  <c r="E32" i="1"/>
  <c r="E31" i="1"/>
  <c r="I23" i="1"/>
  <c r="H23" i="1"/>
  <c r="I22" i="1"/>
  <c r="I28" i="1" s="1"/>
  <c r="H22" i="1"/>
  <c r="H28" i="1" s="1"/>
  <c r="I20" i="1"/>
  <c r="H20" i="1"/>
  <c r="I19" i="1"/>
  <c r="H19" i="1"/>
  <c r="I18" i="1"/>
  <c r="H18" i="1"/>
  <c r="I17" i="1"/>
  <c r="H17" i="1"/>
  <c r="I16" i="1"/>
  <c r="H16" i="1"/>
  <c r="I15" i="1"/>
  <c r="H15" i="1"/>
  <c r="C32" i="1"/>
  <c r="B15" i="1"/>
  <c r="C23" i="1"/>
  <c r="C22" i="1"/>
  <c r="B17" i="1"/>
  <c r="B16" i="1"/>
  <c r="G15" i="1"/>
  <c r="F15" i="1"/>
  <c r="D16" i="1"/>
  <c r="D15" i="1"/>
  <c r="C16" i="1"/>
  <c r="C15" i="1"/>
  <c r="D22" i="1"/>
  <c r="E22" i="1"/>
  <c r="F22" i="1"/>
  <c r="G22" i="1"/>
  <c r="D23" i="1"/>
  <c r="E23" i="1"/>
  <c r="F23" i="1"/>
  <c r="G23" i="1"/>
  <c r="B23" i="1"/>
  <c r="B22" i="1"/>
  <c r="B28" i="1" s="1"/>
  <c r="E15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B18" i="1"/>
  <c r="B19" i="1"/>
  <c r="B20" i="1"/>
  <c r="H27" i="1" l="1"/>
  <c r="I27" i="1"/>
  <c r="G28" i="1"/>
  <c r="F28" i="1"/>
  <c r="E27" i="1"/>
  <c r="C27" i="1"/>
  <c r="D27" i="1"/>
  <c r="C31" i="1" s="1"/>
  <c r="G27" i="1"/>
  <c r="C28" i="1"/>
  <c r="B32" i="1" s="1"/>
  <c r="F27" i="1"/>
  <c r="D31" i="1" s="1"/>
  <c r="B27" i="1"/>
  <c r="B31" i="1" s="1"/>
  <c r="D32" i="1" l="1"/>
  <c r="B42" i="1" s="1"/>
  <c r="B37" i="1"/>
  <c r="C37" i="1"/>
</calcChain>
</file>

<file path=xl/sharedStrings.xml><?xml version="1.0" encoding="utf-8"?>
<sst xmlns="http://schemas.openxmlformats.org/spreadsheetml/2006/main" count="84" uniqueCount="19">
  <si>
    <t>Lote 1</t>
  </si>
  <si>
    <t>Com internet</t>
  </si>
  <si>
    <t>Sem Internet</t>
  </si>
  <si>
    <t>Lote 2</t>
  </si>
  <si>
    <t>Proponentes</t>
  </si>
  <si>
    <t>Lotes</t>
  </si>
  <si>
    <t>NBN TELECOM</t>
  </si>
  <si>
    <t>LOGIC PRO</t>
  </si>
  <si>
    <t>SIDI TELECOM</t>
  </si>
  <si>
    <t>Mensal Unitário</t>
  </si>
  <si>
    <t>Mensal Total</t>
  </si>
  <si>
    <t>Anual Total</t>
  </si>
  <si>
    <t>Pontuação do Lote 1</t>
  </si>
  <si>
    <t>Pontos</t>
  </si>
  <si>
    <t>a)  Preço do Serviço (50%)</t>
  </si>
  <si>
    <t>Pontuação do Lote 2</t>
  </si>
  <si>
    <t xml:space="preserve">a) Preço do Serviço (Peso 25%) </t>
  </si>
  <si>
    <t>OZÔNIO TELECOM</t>
  </si>
  <si>
    <t>Soma dos 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</si>
</sst>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8" fontId="0" fillId="0" borderId="0" xfId="0" applyNumberFormat="1"/>
    <xf numFmtId="4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44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2123-BAEE-494A-BF21-DA46997BE73D}">
  <dimension ref="A1:I42"/>
  <sheetViews>
    <sheetView showGridLines="0" tabSelected="1" topLeftCell="A19" workbookViewId="0">
      <selection activeCell="I34" sqref="I34"/>
    </sheetView>
  </sheetViews>
  <sheetFormatPr defaultRowHeight="14.4" x14ac:dyDescent="0.3"/>
  <cols>
    <col min="1" max="1" width="16.44140625" customWidth="1"/>
    <col min="2" max="2" width="16.5546875" bestFit="1" customWidth="1"/>
    <col min="3" max="3" width="17.6640625" bestFit="1" customWidth="1"/>
    <col min="4" max="4" width="16.5546875" bestFit="1" customWidth="1"/>
    <col min="5" max="5" width="17.6640625" bestFit="1" customWidth="1"/>
    <col min="6" max="9" width="16.5546875" bestFit="1" customWidth="1"/>
  </cols>
  <sheetData>
    <row r="1" spans="1:9" x14ac:dyDescent="0.3">
      <c r="A1" s="5" t="s">
        <v>9</v>
      </c>
      <c r="B1" s="12" t="s">
        <v>6</v>
      </c>
      <c r="C1" s="12"/>
      <c r="D1" s="12" t="s">
        <v>7</v>
      </c>
      <c r="E1" s="12"/>
      <c r="F1" s="12" t="s">
        <v>8</v>
      </c>
      <c r="G1" s="12"/>
      <c r="H1" s="12" t="s">
        <v>17</v>
      </c>
      <c r="I1" s="12"/>
    </row>
    <row r="2" spans="1:9" x14ac:dyDescent="0.3">
      <c r="A2" s="5" t="s">
        <v>0</v>
      </c>
      <c r="B2" s="5" t="s">
        <v>2</v>
      </c>
      <c r="C2" s="5" t="s">
        <v>1</v>
      </c>
      <c r="D2" s="5" t="s">
        <v>2</v>
      </c>
      <c r="E2" s="5" t="s">
        <v>1</v>
      </c>
      <c r="F2" s="5" t="s">
        <v>2</v>
      </c>
      <c r="G2" s="5" t="s">
        <v>1</v>
      </c>
      <c r="H2" s="5" t="s">
        <v>2</v>
      </c>
      <c r="I2" s="5" t="s">
        <v>1</v>
      </c>
    </row>
    <row r="3" spans="1:9" x14ac:dyDescent="0.3">
      <c r="A3" s="2">
        <v>278</v>
      </c>
      <c r="B3" s="4">
        <v>599.9</v>
      </c>
      <c r="C3" s="4">
        <v>671.89</v>
      </c>
      <c r="D3" s="4">
        <v>1999.2</v>
      </c>
      <c r="E3" s="4">
        <v>10043</v>
      </c>
      <c r="F3" s="4">
        <v>550</v>
      </c>
      <c r="G3" s="4">
        <v>650</v>
      </c>
      <c r="H3" s="4">
        <v>1199.8</v>
      </c>
      <c r="I3" s="4">
        <v>1799.8</v>
      </c>
    </row>
    <row r="4" spans="1:9" x14ac:dyDescent="0.3">
      <c r="A4" s="2">
        <v>430</v>
      </c>
      <c r="B4" s="4">
        <v>890</v>
      </c>
      <c r="C4" s="4">
        <v>996.8</v>
      </c>
      <c r="D4" s="4">
        <v>3211.56</v>
      </c>
      <c r="E4" s="4">
        <v>29628</v>
      </c>
      <c r="F4" s="4">
        <v>850</v>
      </c>
      <c r="G4" s="4">
        <v>900</v>
      </c>
      <c r="H4" s="4">
        <v>1780</v>
      </c>
      <c r="I4" s="4">
        <v>3580</v>
      </c>
    </row>
    <row r="5" spans="1:9" x14ac:dyDescent="0.3">
      <c r="A5" s="2">
        <v>50</v>
      </c>
      <c r="B5" s="4">
        <v>1199</v>
      </c>
      <c r="C5" s="4">
        <v>1342.88</v>
      </c>
      <c r="D5" s="4">
        <v>5111.72</v>
      </c>
      <c r="E5" s="4">
        <v>48170</v>
      </c>
      <c r="F5" s="4">
        <v>1000</v>
      </c>
      <c r="G5" s="4">
        <v>1300</v>
      </c>
      <c r="H5" s="4">
        <v>2398</v>
      </c>
      <c r="I5" s="4">
        <v>5398</v>
      </c>
    </row>
    <row r="6" spans="1:9" x14ac:dyDescent="0.3">
      <c r="A6" s="2">
        <v>10</v>
      </c>
      <c r="B6" s="4">
        <v>1536.71</v>
      </c>
      <c r="C6" s="4">
        <v>1721.12</v>
      </c>
      <c r="D6" s="4">
        <v>6388.5</v>
      </c>
      <c r="E6" s="4">
        <v>65884</v>
      </c>
      <c r="F6" s="4">
        <v>1500</v>
      </c>
      <c r="G6" s="4">
        <v>1700</v>
      </c>
      <c r="H6" s="4">
        <v>3073.42</v>
      </c>
      <c r="I6" s="4">
        <v>7273.42</v>
      </c>
    </row>
    <row r="7" spans="1:9" x14ac:dyDescent="0.3">
      <c r="A7" s="2">
        <v>10</v>
      </c>
      <c r="B7" s="4">
        <v>2050</v>
      </c>
      <c r="C7" s="4">
        <v>2296</v>
      </c>
      <c r="D7" s="4">
        <v>8925</v>
      </c>
      <c r="E7" s="4">
        <v>92930</v>
      </c>
      <c r="F7" s="4">
        <v>2000</v>
      </c>
      <c r="G7" s="4">
        <v>2200</v>
      </c>
      <c r="H7" s="4">
        <v>4100</v>
      </c>
      <c r="I7" s="4">
        <v>10100</v>
      </c>
    </row>
    <row r="8" spans="1:9" x14ac:dyDescent="0.3">
      <c r="A8" s="2">
        <v>3</v>
      </c>
      <c r="B8" s="4">
        <v>4231.2</v>
      </c>
      <c r="C8" s="4">
        <v>15938.84</v>
      </c>
      <c r="D8" s="4">
        <v>80750</v>
      </c>
      <c r="E8" s="4">
        <v>901400</v>
      </c>
      <c r="F8" s="4">
        <v>4000</v>
      </c>
      <c r="G8" s="4">
        <v>15000</v>
      </c>
      <c r="H8" s="4">
        <v>28462.400000000001</v>
      </c>
      <c r="I8" s="4">
        <v>72000</v>
      </c>
    </row>
    <row r="9" spans="1:9" x14ac:dyDescent="0.3">
      <c r="A9" s="5" t="s">
        <v>3</v>
      </c>
      <c r="B9" s="5" t="s">
        <v>2</v>
      </c>
      <c r="C9" s="5" t="s">
        <v>1</v>
      </c>
      <c r="D9" s="5" t="s">
        <v>2</v>
      </c>
      <c r="E9" s="5" t="s">
        <v>1</v>
      </c>
      <c r="F9" s="5" t="s">
        <v>2</v>
      </c>
      <c r="G9" s="5" t="s">
        <v>1</v>
      </c>
      <c r="H9" s="5" t="s">
        <v>2</v>
      </c>
      <c r="I9" s="5" t="s">
        <v>1</v>
      </c>
    </row>
    <row r="10" spans="1:9" x14ac:dyDescent="0.3">
      <c r="A10" s="2">
        <v>210</v>
      </c>
      <c r="B10" s="4">
        <v>2996.28</v>
      </c>
      <c r="C10" s="4">
        <v>3361.68</v>
      </c>
      <c r="D10" s="4">
        <v>0</v>
      </c>
      <c r="E10" s="4">
        <v>0</v>
      </c>
      <c r="F10" s="4">
        <v>2600</v>
      </c>
      <c r="G10" s="4">
        <v>3000</v>
      </c>
      <c r="H10" s="4">
        <v>2870</v>
      </c>
      <c r="I10" s="4">
        <v>3220</v>
      </c>
    </row>
    <row r="11" spans="1:9" x14ac:dyDescent="0.3">
      <c r="A11" s="2">
        <v>210</v>
      </c>
      <c r="B11" s="4">
        <v>3424.32</v>
      </c>
      <c r="C11" s="4">
        <v>4255.12</v>
      </c>
      <c r="D11" s="4">
        <v>0</v>
      </c>
      <c r="E11" s="4">
        <v>0</v>
      </c>
      <c r="F11" s="4">
        <v>3150</v>
      </c>
      <c r="G11" s="4">
        <v>4000</v>
      </c>
      <c r="H11" s="4">
        <v>3280</v>
      </c>
      <c r="I11" s="4">
        <v>3980</v>
      </c>
    </row>
    <row r="13" spans="1:9" x14ac:dyDescent="0.3">
      <c r="A13" s="5" t="s">
        <v>10</v>
      </c>
      <c r="B13" s="12" t="s">
        <v>6</v>
      </c>
      <c r="C13" s="12"/>
      <c r="D13" s="12" t="s">
        <v>7</v>
      </c>
      <c r="E13" s="12"/>
      <c r="F13" s="12" t="s">
        <v>8</v>
      </c>
      <c r="G13" s="12"/>
      <c r="H13" s="12" t="s">
        <v>17</v>
      </c>
      <c r="I13" s="12"/>
    </row>
    <row r="14" spans="1:9" x14ac:dyDescent="0.3">
      <c r="A14" s="5" t="s">
        <v>0</v>
      </c>
      <c r="B14" s="5" t="s">
        <v>2</v>
      </c>
      <c r="C14" s="5" t="s">
        <v>1</v>
      </c>
      <c r="D14" s="5" t="s">
        <v>2</v>
      </c>
      <c r="E14" s="5" t="s">
        <v>1</v>
      </c>
      <c r="F14" s="5" t="s">
        <v>2</v>
      </c>
      <c r="G14" s="5" t="s">
        <v>1</v>
      </c>
      <c r="H14" s="5" t="s">
        <v>2</v>
      </c>
      <c r="I14" s="5" t="s">
        <v>1</v>
      </c>
    </row>
    <row r="15" spans="1:9" x14ac:dyDescent="0.3">
      <c r="A15" s="2">
        <v>278</v>
      </c>
      <c r="B15" s="4">
        <f t="shared" ref="B15:D16" si="0">$A3*B3</f>
        <v>166772.19999999998</v>
      </c>
      <c r="C15" s="4">
        <f t="shared" si="0"/>
        <v>186785.41999999998</v>
      </c>
      <c r="D15" s="4">
        <f t="shared" si="0"/>
        <v>555777.6</v>
      </c>
      <c r="E15" s="4">
        <f t="shared" ref="E15" si="1">$A3*E3</f>
        <v>2791954</v>
      </c>
      <c r="F15" s="4">
        <f>$A3*F3</f>
        <v>152900</v>
      </c>
      <c r="G15" s="4">
        <f>$A3*G3</f>
        <v>180700</v>
      </c>
      <c r="H15" s="4">
        <f>$A3*H3</f>
        <v>333544.39999999997</v>
      </c>
      <c r="I15" s="4">
        <f>$A3*I3</f>
        <v>500344.39999999997</v>
      </c>
    </row>
    <row r="16" spans="1:9" x14ac:dyDescent="0.3">
      <c r="A16" s="2">
        <v>430</v>
      </c>
      <c r="B16" s="4">
        <f t="shared" si="0"/>
        <v>382700</v>
      </c>
      <c r="C16" s="4">
        <f t="shared" si="0"/>
        <v>428624</v>
      </c>
      <c r="D16" s="4">
        <f t="shared" si="0"/>
        <v>1380970.8</v>
      </c>
      <c r="E16" s="4">
        <f t="shared" ref="B16:G20" si="2">$A4*E4</f>
        <v>12740040</v>
      </c>
      <c r="F16" s="4">
        <f t="shared" si="2"/>
        <v>365500</v>
      </c>
      <c r="G16" s="4">
        <f t="shared" si="2"/>
        <v>387000</v>
      </c>
      <c r="H16" s="4">
        <f t="shared" ref="H16:I16" si="3">$A4*H4</f>
        <v>765400</v>
      </c>
      <c r="I16" s="4">
        <f t="shared" si="3"/>
        <v>1539400</v>
      </c>
    </row>
    <row r="17" spans="1:9" x14ac:dyDescent="0.3">
      <c r="A17" s="2">
        <v>50</v>
      </c>
      <c r="B17" s="4">
        <f>$A5*B5</f>
        <v>59950</v>
      </c>
      <c r="C17" s="4">
        <f t="shared" si="2"/>
        <v>67144</v>
      </c>
      <c r="D17" s="4">
        <f t="shared" si="2"/>
        <v>255586</v>
      </c>
      <c r="E17" s="4">
        <f t="shared" si="2"/>
        <v>2408500</v>
      </c>
      <c r="F17" s="4">
        <f t="shared" si="2"/>
        <v>50000</v>
      </c>
      <c r="G17" s="4">
        <f t="shared" si="2"/>
        <v>65000</v>
      </c>
      <c r="H17" s="4">
        <f t="shared" ref="H17:I17" si="4">$A5*H5</f>
        <v>119900</v>
      </c>
      <c r="I17" s="4">
        <f t="shared" si="4"/>
        <v>269900</v>
      </c>
    </row>
    <row r="18" spans="1:9" x14ac:dyDescent="0.3">
      <c r="A18" s="2">
        <v>10</v>
      </c>
      <c r="B18" s="4">
        <f t="shared" si="2"/>
        <v>15367.1</v>
      </c>
      <c r="C18" s="4">
        <f t="shared" si="2"/>
        <v>17211.199999999997</v>
      </c>
      <c r="D18" s="4">
        <f t="shared" si="2"/>
        <v>63885</v>
      </c>
      <c r="E18" s="4">
        <f t="shared" si="2"/>
        <v>658840</v>
      </c>
      <c r="F18" s="4">
        <f t="shared" si="2"/>
        <v>15000</v>
      </c>
      <c r="G18" s="4">
        <f t="shared" si="2"/>
        <v>17000</v>
      </c>
      <c r="H18" s="4">
        <f t="shared" ref="H18:I18" si="5">$A6*H6</f>
        <v>30734.2</v>
      </c>
      <c r="I18" s="4">
        <f t="shared" si="5"/>
        <v>72734.2</v>
      </c>
    </row>
    <row r="19" spans="1:9" x14ac:dyDescent="0.3">
      <c r="A19" s="2">
        <v>10</v>
      </c>
      <c r="B19" s="4">
        <f t="shared" si="2"/>
        <v>20500</v>
      </c>
      <c r="C19" s="4">
        <f t="shared" si="2"/>
        <v>22960</v>
      </c>
      <c r="D19" s="4">
        <f t="shared" si="2"/>
        <v>89250</v>
      </c>
      <c r="E19" s="4">
        <f t="shared" si="2"/>
        <v>929300</v>
      </c>
      <c r="F19" s="4">
        <f t="shared" si="2"/>
        <v>20000</v>
      </c>
      <c r="G19" s="4">
        <f t="shared" si="2"/>
        <v>22000</v>
      </c>
      <c r="H19" s="4">
        <f t="shared" ref="H19:I19" si="6">$A7*H7</f>
        <v>41000</v>
      </c>
      <c r="I19" s="4">
        <f t="shared" si="6"/>
        <v>101000</v>
      </c>
    </row>
    <row r="20" spans="1:9" x14ac:dyDescent="0.3">
      <c r="A20" s="2">
        <v>3</v>
      </c>
      <c r="B20" s="4">
        <f t="shared" si="2"/>
        <v>12693.599999999999</v>
      </c>
      <c r="C20" s="4">
        <f t="shared" si="2"/>
        <v>47816.520000000004</v>
      </c>
      <c r="D20" s="4">
        <f t="shared" si="2"/>
        <v>242250</v>
      </c>
      <c r="E20" s="4">
        <f t="shared" si="2"/>
        <v>2704200</v>
      </c>
      <c r="F20" s="4">
        <f t="shared" si="2"/>
        <v>12000</v>
      </c>
      <c r="G20" s="4">
        <f t="shared" si="2"/>
        <v>45000</v>
      </c>
      <c r="H20" s="4">
        <f t="shared" ref="H20:I20" si="7">$A8*H8</f>
        <v>85387.200000000012</v>
      </c>
      <c r="I20" s="4">
        <f t="shared" si="7"/>
        <v>216000</v>
      </c>
    </row>
    <row r="21" spans="1:9" x14ac:dyDescent="0.3">
      <c r="A21" s="5" t="s">
        <v>3</v>
      </c>
      <c r="B21" s="5" t="s">
        <v>2</v>
      </c>
      <c r="C21" s="5" t="s">
        <v>1</v>
      </c>
      <c r="D21" s="5" t="s">
        <v>2</v>
      </c>
      <c r="E21" s="5" t="s">
        <v>1</v>
      </c>
      <c r="F21" s="5" t="s">
        <v>2</v>
      </c>
      <c r="G21" s="5" t="s">
        <v>1</v>
      </c>
      <c r="H21" s="5" t="s">
        <v>2</v>
      </c>
      <c r="I21" s="5" t="s">
        <v>1</v>
      </c>
    </row>
    <row r="22" spans="1:9" x14ac:dyDescent="0.3">
      <c r="A22" s="2">
        <v>210</v>
      </c>
      <c r="B22" s="4">
        <f>$A10*B10</f>
        <v>629218.80000000005</v>
      </c>
      <c r="C22" s="4">
        <f>$A10*C10</f>
        <v>705952.79999999993</v>
      </c>
      <c r="D22" s="4">
        <f t="shared" ref="D22:G22" si="8">$A10*D10</f>
        <v>0</v>
      </c>
      <c r="E22" s="4">
        <f t="shared" si="8"/>
        <v>0</v>
      </c>
      <c r="F22" s="4">
        <f t="shared" si="8"/>
        <v>546000</v>
      </c>
      <c r="G22" s="4">
        <f t="shared" si="8"/>
        <v>630000</v>
      </c>
      <c r="H22" s="4">
        <f t="shared" ref="H22:I22" si="9">$A10*H10</f>
        <v>602700</v>
      </c>
      <c r="I22" s="4">
        <f t="shared" si="9"/>
        <v>676200</v>
      </c>
    </row>
    <row r="23" spans="1:9" x14ac:dyDescent="0.3">
      <c r="A23" s="2">
        <v>210</v>
      </c>
      <c r="B23" s="4">
        <f>$A11*B11</f>
        <v>719107.20000000007</v>
      </c>
      <c r="C23" s="4">
        <f>$A11*C11</f>
        <v>893575.2</v>
      </c>
      <c r="D23" s="4">
        <f t="shared" ref="D23:G23" si="10">$A11*D11</f>
        <v>0</v>
      </c>
      <c r="E23" s="4">
        <f t="shared" si="10"/>
        <v>0</v>
      </c>
      <c r="F23" s="4">
        <f t="shared" si="10"/>
        <v>661500</v>
      </c>
      <c r="G23" s="4">
        <f t="shared" si="10"/>
        <v>840000</v>
      </c>
      <c r="H23" s="4">
        <f t="shared" ref="H23:I23" si="11">$A11*H11</f>
        <v>688800</v>
      </c>
      <c r="I23" s="4">
        <f t="shared" si="11"/>
        <v>835800</v>
      </c>
    </row>
    <row r="25" spans="1:9" x14ac:dyDescent="0.3">
      <c r="A25" s="5" t="s">
        <v>11</v>
      </c>
      <c r="B25" s="12" t="s">
        <v>6</v>
      </c>
      <c r="C25" s="12"/>
      <c r="D25" s="12" t="s">
        <v>7</v>
      </c>
      <c r="E25" s="12"/>
      <c r="F25" s="12" t="s">
        <v>8</v>
      </c>
      <c r="G25" s="12"/>
      <c r="H25" s="12" t="s">
        <v>17</v>
      </c>
      <c r="I25" s="12"/>
    </row>
    <row r="26" spans="1:9" x14ac:dyDescent="0.3">
      <c r="A26" s="5" t="s">
        <v>5</v>
      </c>
      <c r="B26" s="5" t="s">
        <v>2</v>
      </c>
      <c r="C26" s="5" t="s">
        <v>1</v>
      </c>
      <c r="D26" s="5" t="s">
        <v>2</v>
      </c>
      <c r="E26" s="5" t="s">
        <v>1</v>
      </c>
      <c r="F26" s="5" t="s">
        <v>2</v>
      </c>
      <c r="G26" s="5" t="s">
        <v>1</v>
      </c>
      <c r="H26" s="5" t="s">
        <v>2</v>
      </c>
      <c r="I26" s="5" t="s">
        <v>1</v>
      </c>
    </row>
    <row r="27" spans="1:9" x14ac:dyDescent="0.3">
      <c r="A27" s="2" t="s">
        <v>0</v>
      </c>
      <c r="B27" s="4">
        <f t="shared" ref="B27:G27" si="12">SUM(B15:B20)*12</f>
        <v>7895794.7999999989</v>
      </c>
      <c r="C27" s="4">
        <f t="shared" si="12"/>
        <v>9246493.6799999997</v>
      </c>
      <c r="D27" s="4">
        <f t="shared" si="12"/>
        <v>31052632.799999997</v>
      </c>
      <c r="E27" s="4">
        <f t="shared" si="12"/>
        <v>266794008</v>
      </c>
      <c r="F27" s="4">
        <f t="shared" si="12"/>
        <v>7384800</v>
      </c>
      <c r="G27" s="4">
        <f t="shared" si="12"/>
        <v>8600400</v>
      </c>
      <c r="H27" s="4">
        <f t="shared" ref="H27:I27" si="13">SUM(H15:H20)*12</f>
        <v>16511589.599999998</v>
      </c>
      <c r="I27" s="4">
        <f t="shared" si="13"/>
        <v>32392543.200000003</v>
      </c>
    </row>
    <row r="28" spans="1:9" x14ac:dyDescent="0.3">
      <c r="A28" s="2" t="s">
        <v>3</v>
      </c>
      <c r="B28" s="4">
        <f>SUM(B22:B23)*12</f>
        <v>16179912</v>
      </c>
      <c r="C28" s="4">
        <f>SUM(C22:C23)*12</f>
        <v>19194336</v>
      </c>
      <c r="D28" s="1"/>
      <c r="E28" s="1"/>
      <c r="F28" s="4">
        <f>SUM(F22:F23)*12</f>
        <v>14490000</v>
      </c>
      <c r="G28" s="4">
        <f>SUM(G22:G23)*12</f>
        <v>17640000</v>
      </c>
      <c r="H28" s="4">
        <f>SUM(H22:H23)*12</f>
        <v>15498000</v>
      </c>
      <c r="I28" s="4">
        <f>SUM(I22:I23)*12</f>
        <v>18144000</v>
      </c>
    </row>
    <row r="29" spans="1:9" x14ac:dyDescent="0.3">
      <c r="A29" s="8"/>
      <c r="B29" s="9"/>
      <c r="C29" s="9"/>
      <c r="F29" s="9"/>
      <c r="G29" s="9"/>
    </row>
    <row r="30" spans="1:9" x14ac:dyDescent="0.3">
      <c r="A30" s="5" t="s">
        <v>18</v>
      </c>
      <c r="B30" s="6" t="s">
        <v>6</v>
      </c>
      <c r="C30" s="6" t="s">
        <v>7</v>
      </c>
      <c r="D30" s="6" t="s">
        <v>8</v>
      </c>
      <c r="E30" s="6" t="s">
        <v>17</v>
      </c>
      <c r="G30" s="9"/>
    </row>
    <row r="31" spans="1:9" x14ac:dyDescent="0.3">
      <c r="A31" s="2" t="s">
        <v>0</v>
      </c>
      <c r="B31" s="4">
        <f>SUM(B27:C27)</f>
        <v>17142288.479999997</v>
      </c>
      <c r="C31" s="4">
        <f>SUM(D27:E27)</f>
        <v>297846640.80000001</v>
      </c>
      <c r="D31" s="4">
        <f>SUM(F27:G27)</f>
        <v>15985200</v>
      </c>
      <c r="E31" s="4">
        <f>SUM(H27:I27)</f>
        <v>48904132.799999997</v>
      </c>
      <c r="F31" s="9"/>
      <c r="G31" s="9"/>
    </row>
    <row r="32" spans="1:9" x14ac:dyDescent="0.3">
      <c r="A32" s="2" t="s">
        <v>3</v>
      </c>
      <c r="B32" s="4">
        <f>SUM(B28:C28)</f>
        <v>35374248</v>
      </c>
      <c r="C32" s="4">
        <f>SUM(D28:E28)</f>
        <v>0</v>
      </c>
      <c r="D32" s="4">
        <f>SUM(F28:G28)</f>
        <v>32130000</v>
      </c>
      <c r="E32" s="4">
        <f>SUM(H28:I28)</f>
        <v>33642000</v>
      </c>
    </row>
    <row r="33" spans="1:5" x14ac:dyDescent="0.3">
      <c r="A33" s="8"/>
      <c r="B33" s="9"/>
      <c r="C33" s="9"/>
      <c r="D33" s="9"/>
      <c r="E33" s="3"/>
    </row>
    <row r="34" spans="1:5" x14ac:dyDescent="0.3">
      <c r="A34" s="7" t="s">
        <v>12</v>
      </c>
      <c r="E34" s="3"/>
    </row>
    <row r="35" spans="1:5" x14ac:dyDescent="0.3">
      <c r="A35" s="7" t="s">
        <v>14</v>
      </c>
    </row>
    <row r="36" spans="1:5" x14ac:dyDescent="0.3">
      <c r="A36" s="5" t="s">
        <v>4</v>
      </c>
      <c r="B36" s="6" t="s">
        <v>6</v>
      </c>
      <c r="C36" s="6" t="s">
        <v>7</v>
      </c>
      <c r="D36" s="6" t="s">
        <v>8</v>
      </c>
      <c r="E36" s="6" t="s">
        <v>17</v>
      </c>
    </row>
    <row r="37" spans="1:5" x14ac:dyDescent="0.3">
      <c r="A37" s="2" t="s">
        <v>13</v>
      </c>
      <c r="B37" s="10">
        <f>D31/B31*50</f>
        <v>46.625046646047352</v>
      </c>
      <c r="C37" s="10">
        <f>D31/C31*50</f>
        <v>2.6834615218530944</v>
      </c>
      <c r="D37" s="2">
        <v>50</v>
      </c>
      <c r="E37" s="10">
        <f>D31/E31*50</f>
        <v>16.343404007769259</v>
      </c>
    </row>
    <row r="38" spans="1:5" x14ac:dyDescent="0.3">
      <c r="A38" s="8"/>
      <c r="B38" s="11"/>
      <c r="C38" s="11"/>
      <c r="D38" s="11"/>
    </row>
    <row r="39" spans="1:5" x14ac:dyDescent="0.3">
      <c r="A39" s="7" t="s">
        <v>15</v>
      </c>
    </row>
    <row r="40" spans="1:5" x14ac:dyDescent="0.3">
      <c r="A40" s="7" t="s">
        <v>16</v>
      </c>
    </row>
    <row r="41" spans="1:5" x14ac:dyDescent="0.3">
      <c r="A41" s="5" t="s">
        <v>4</v>
      </c>
      <c r="B41" s="6" t="s">
        <v>6</v>
      </c>
      <c r="C41" s="6" t="s">
        <v>8</v>
      </c>
      <c r="D41" s="6" t="s">
        <v>17</v>
      </c>
    </row>
    <row r="42" spans="1:5" x14ac:dyDescent="0.3">
      <c r="A42" s="2" t="s">
        <v>13</v>
      </c>
      <c r="B42" s="10">
        <f>D32/B32*25</f>
        <v>22.707196489378376</v>
      </c>
      <c r="C42" s="10">
        <v>25</v>
      </c>
      <c r="D42" s="10">
        <f>D32/E32*25</f>
        <v>23.876404494382022</v>
      </c>
    </row>
  </sheetData>
  <mergeCells count="12">
    <mergeCell ref="H1:I1"/>
    <mergeCell ref="H13:I13"/>
    <mergeCell ref="H25:I25"/>
    <mergeCell ref="F25:G25"/>
    <mergeCell ref="D25:E25"/>
    <mergeCell ref="B25:C25"/>
    <mergeCell ref="B1:C1"/>
    <mergeCell ref="D1:E1"/>
    <mergeCell ref="F1:G1"/>
    <mergeCell ref="B13:C13"/>
    <mergeCell ref="D13:E13"/>
    <mergeCell ref="F13:G1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MEMÓRIA DE 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Hiago Dias Costa</dc:creator>
  <cp:lastModifiedBy>Hiago Dias Costa</cp:lastModifiedBy>
  <dcterms:created xsi:type="dcterms:W3CDTF">2025-10-22T18:31:59Z</dcterms:created>
  <dcterms:modified xsi:type="dcterms:W3CDTF">2025-10-23T11:10:58Z</dcterms:modified>
</cp:coreProperties>
</file>